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35" windowHeight="10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<sst xmlns="http://schemas.openxmlformats.org/spreadsheetml/2006/main" count="35" uniqueCount="13">
  <si>
    <t>PWO shape</t>
  </si>
  <si>
    <t>#phe/MeV</t>
  </si>
  <si>
    <t>stat.uncert.</t>
  </si>
  <si>
    <t>forw end cap</t>
  </si>
  <si>
    <t>average</t>
  </si>
  <si>
    <t>ref</t>
  </si>
  <si>
    <t>Per-Erik Tegnér: PWO forw end cap</t>
  </si>
  <si>
    <t>María Marteinsdóttir, Master thesis, Department of Physics, Stockholm University (2009): PWO shape 1-11</t>
  </si>
  <si>
    <t>190 (PM-tube end)</t>
  </si>
  <si>
    <t>dist fr "small" end</t>
  </si>
  <si>
    <t>std dev</t>
  </si>
  <si>
    <t>rel std dev</t>
  </si>
  <si>
    <t>Yield of photoelctrons per MeV at +5 degrees, PM tube at 200 mm, connected with optical grease, covering the whole surface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</si>
</sst>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s="1" t="s">
        <v>12</v>
      </c>
    </row>
    <row r="2" spans="1:25" ht="12.75">
      <c r="A2" s="6" t="s">
        <v>0</v>
      </c>
      <c r="B2" s="13">
        <v>1</v>
      </c>
      <c r="C2" s="14"/>
      <c r="D2" s="13">
        <v>2</v>
      </c>
      <c r="E2" s="14"/>
      <c r="F2" s="13">
        <v>3</v>
      </c>
      <c r="G2" s="14"/>
      <c r="H2" s="13">
        <v>4</v>
      </c>
      <c r="I2" s="14"/>
      <c r="J2" s="13">
        <v>5</v>
      </c>
      <c r="K2" s="14"/>
      <c r="L2" s="13">
        <v>6</v>
      </c>
      <c r="M2" s="14"/>
      <c r="N2" s="13">
        <v>7</v>
      </c>
      <c r="O2" s="14"/>
      <c r="P2" s="13">
        <v>8</v>
      </c>
      <c r="Q2" s="14"/>
      <c r="R2" s="13">
        <v>9</v>
      </c>
      <c r="S2" s="14"/>
      <c r="T2" s="13">
        <v>10</v>
      </c>
      <c r="U2" s="14"/>
      <c r="V2" s="13">
        <v>11</v>
      </c>
      <c r="W2" s="14"/>
      <c r="X2" s="13" t="s">
        <v>3</v>
      </c>
      <c r="Y2" s="14"/>
    </row>
    <row r="3" spans="1:25" ht="12.75">
      <c r="A3" s="4" t="s">
        <v>9</v>
      </c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  <c r="H3" s="4" t="s">
        <v>1</v>
      </c>
      <c r="I3" s="5" t="s">
        <v>2</v>
      </c>
      <c r="J3" s="4" t="s">
        <v>1</v>
      </c>
      <c r="K3" s="5" t="s">
        <v>2</v>
      </c>
      <c r="L3" s="4" t="s">
        <v>1</v>
      </c>
      <c r="M3" s="5" t="s">
        <v>2</v>
      </c>
      <c r="N3" s="4" t="s">
        <v>1</v>
      </c>
      <c r="O3" s="5" t="s">
        <v>2</v>
      </c>
      <c r="P3" s="4" t="s">
        <v>1</v>
      </c>
      <c r="Q3" s="5" t="s">
        <v>2</v>
      </c>
      <c r="R3" s="4" t="s">
        <v>1</v>
      </c>
      <c r="S3" s="5" t="s">
        <v>2</v>
      </c>
      <c r="T3" s="4" t="s">
        <v>1</v>
      </c>
      <c r="U3" s="5" t="s">
        <v>2</v>
      </c>
      <c r="V3" s="4" t="s">
        <v>1</v>
      </c>
      <c r="W3" s="5" t="s">
        <v>2</v>
      </c>
      <c r="X3" s="2" t="s">
        <v>1</v>
      </c>
      <c r="Y3" s="3" t="s">
        <v>2</v>
      </c>
    </row>
    <row r="4" spans="1:25" ht="12.75">
      <c r="A4">
        <v>10</v>
      </c>
      <c r="B4" s="8">
        <v>39.3038</v>
      </c>
      <c r="C4" s="9">
        <v>0.0333696</v>
      </c>
      <c r="D4" s="8">
        <v>39.5367</v>
      </c>
      <c r="E4" s="9">
        <v>0.043287</v>
      </c>
      <c r="F4" s="8">
        <v>42.8157</v>
      </c>
      <c r="G4" s="9">
        <v>0.043287</v>
      </c>
      <c r="H4" s="8">
        <v>29.7668</v>
      </c>
      <c r="I4" s="9">
        <v>0.0309304</v>
      </c>
      <c r="J4" s="8">
        <v>35.959</v>
      </c>
      <c r="K4" s="9">
        <v>0.0346087</v>
      </c>
      <c r="L4" s="8">
        <v>34.7732</v>
      </c>
      <c r="M4" s="9">
        <v>0.039077</v>
      </c>
      <c r="N4" s="8">
        <v>30.0224</v>
      </c>
      <c r="O4" s="9">
        <v>0.0310994</v>
      </c>
      <c r="P4" s="8">
        <v>34.4055</v>
      </c>
      <c r="Q4" s="9">
        <v>0.0380307</v>
      </c>
      <c r="R4" s="8">
        <v>33.1543</v>
      </c>
      <c r="S4" s="9">
        <v>0.0376817</v>
      </c>
      <c r="T4" s="8">
        <v>32.3765</v>
      </c>
      <c r="U4" s="9">
        <v>0.0323428</v>
      </c>
      <c r="V4" s="8">
        <v>26.7258</v>
      </c>
      <c r="W4" s="9">
        <v>0.0345929</v>
      </c>
      <c r="X4" s="6">
        <v>21.88</v>
      </c>
      <c r="Y4" s="9">
        <v>0.0345929</v>
      </c>
    </row>
    <row r="5" spans="1:25" ht="12.75">
      <c r="A5">
        <v>30</v>
      </c>
      <c r="B5" s="8">
        <v>38.1395</v>
      </c>
      <c r="C5" s="9">
        <v>0.0303933</v>
      </c>
      <c r="D5" s="8">
        <v>38.0604</v>
      </c>
      <c r="E5" s="9">
        <v>0.0364437</v>
      </c>
      <c r="F5" s="8">
        <v>41.5653</v>
      </c>
      <c r="G5" s="9">
        <v>0.0332776</v>
      </c>
      <c r="H5" s="8">
        <v>29.128</v>
      </c>
      <c r="I5" s="9">
        <v>0.0278412</v>
      </c>
      <c r="J5" s="8">
        <v>34.7881</v>
      </c>
      <c r="K5" s="9">
        <v>0.0308427</v>
      </c>
      <c r="L5" s="8">
        <v>33.7701</v>
      </c>
      <c r="M5" s="9">
        <v>0.0356613</v>
      </c>
      <c r="N5" s="8">
        <v>29.4663</v>
      </c>
      <c r="O5" s="9">
        <v>0.0282523</v>
      </c>
      <c r="P5" s="8">
        <v>33.5652</v>
      </c>
      <c r="Q5" s="9">
        <v>0.0341241</v>
      </c>
      <c r="R5" s="8">
        <v>32.4453</v>
      </c>
      <c r="S5" s="9">
        <v>0.034968</v>
      </c>
      <c r="T5" s="8">
        <v>31.7565</v>
      </c>
      <c r="U5" s="9">
        <v>0.0296857</v>
      </c>
      <c r="V5" s="8">
        <v>26.1686</v>
      </c>
      <c r="W5" s="9">
        <v>0.0322468</v>
      </c>
      <c r="X5" s="7">
        <v>21.81</v>
      </c>
      <c r="Y5" s="9">
        <v>0.0322468</v>
      </c>
    </row>
    <row r="6" spans="1:25" ht="12.75">
      <c r="A6">
        <v>50</v>
      </c>
      <c r="B6" s="8">
        <v>37.1148</v>
      </c>
      <c r="C6" s="9">
        <v>0.0286826</v>
      </c>
      <c r="D6" s="8">
        <v>36.7869</v>
      </c>
      <c r="E6" s="9">
        <v>0.0338897</v>
      </c>
      <c r="F6" s="8">
        <v>40.2665</v>
      </c>
      <c r="G6" s="9">
        <v>0.0308051</v>
      </c>
      <c r="H6" s="8">
        <v>28.0799</v>
      </c>
      <c r="I6" s="9">
        <v>0.026658</v>
      </c>
      <c r="J6" s="8">
        <v>33.6031</v>
      </c>
      <c r="K6" s="9">
        <v>0.0286087</v>
      </c>
      <c r="L6" s="8">
        <v>32.7546</v>
      </c>
      <c r="M6" s="9">
        <v>0.0325393</v>
      </c>
      <c r="N6" s="8">
        <v>28.9237</v>
      </c>
      <c r="O6" s="9">
        <v>0.026939</v>
      </c>
      <c r="P6" s="8">
        <v>32.9975</v>
      </c>
      <c r="Q6" s="9">
        <v>0.0333035</v>
      </c>
      <c r="R6" s="8">
        <v>31.7497</v>
      </c>
      <c r="S6" s="9">
        <v>0.033473</v>
      </c>
      <c r="T6" s="8">
        <v>31.1219</v>
      </c>
      <c r="U6" s="9">
        <v>0.0283837</v>
      </c>
      <c r="V6" s="8">
        <v>25.7907</v>
      </c>
      <c r="W6" s="9">
        <v>0.0306535</v>
      </c>
      <c r="X6" s="2">
        <v>21.6</v>
      </c>
      <c r="Y6" s="9">
        <v>0.0306535</v>
      </c>
    </row>
    <row r="7" spans="1:25" ht="12.75">
      <c r="A7">
        <v>70</v>
      </c>
      <c r="B7" s="8">
        <v>35.9956</v>
      </c>
      <c r="C7" s="9">
        <v>0.0269455</v>
      </c>
      <c r="D7" s="8">
        <v>35.4842</v>
      </c>
      <c r="E7" s="9">
        <v>0.0315639</v>
      </c>
      <c r="F7" s="8">
        <v>39.3624</v>
      </c>
      <c r="G7" s="9">
        <v>0.0297778</v>
      </c>
      <c r="H7" s="8">
        <v>27.41</v>
      </c>
      <c r="I7" s="9">
        <v>0.0249378</v>
      </c>
      <c r="J7" s="8">
        <v>32.5657</v>
      </c>
      <c r="K7" s="9">
        <v>0.0273758</v>
      </c>
      <c r="L7" s="8">
        <v>31.82</v>
      </c>
      <c r="M7" s="9">
        <v>0.0306867</v>
      </c>
      <c r="N7" s="8">
        <v>28.1048</v>
      </c>
      <c r="O7" s="9">
        <v>0.0254693</v>
      </c>
      <c r="P7" s="8">
        <v>32.3294</v>
      </c>
      <c r="Q7" s="9">
        <v>0.0315947</v>
      </c>
      <c r="R7" s="8">
        <v>31.3916</v>
      </c>
      <c r="S7" s="9">
        <v>0.03187</v>
      </c>
      <c r="T7" s="8">
        <v>30.7579</v>
      </c>
      <c r="U7" s="9">
        <v>0.0277952</v>
      </c>
      <c r="V7" s="8">
        <v>25.5272</v>
      </c>
      <c r="W7" s="9">
        <v>0.0292402</v>
      </c>
      <c r="X7" s="7">
        <v>21.52</v>
      </c>
      <c r="Y7" s="9">
        <v>0.0292402</v>
      </c>
    </row>
    <row r="8" spans="1:25" ht="12.75">
      <c r="A8">
        <v>90</v>
      </c>
      <c r="B8" s="8">
        <v>35.1812</v>
      </c>
      <c r="C8" s="9">
        <v>0.0255937</v>
      </c>
      <c r="D8" s="8">
        <v>34.494</v>
      </c>
      <c r="E8" s="9">
        <v>0.0307359</v>
      </c>
      <c r="F8" s="8">
        <v>38.2991</v>
      </c>
      <c r="G8" s="9">
        <v>0.0280174</v>
      </c>
      <c r="H8" s="8">
        <v>26.7283</v>
      </c>
      <c r="I8" s="9">
        <v>0.024141</v>
      </c>
      <c r="J8" s="8">
        <v>31.7886</v>
      </c>
      <c r="K8" s="9">
        <v>0.0258457</v>
      </c>
      <c r="L8" s="8">
        <v>31.0749</v>
      </c>
      <c r="M8" s="9">
        <v>0.0289141</v>
      </c>
      <c r="N8" s="8">
        <v>27.4854</v>
      </c>
      <c r="O8" s="9">
        <v>0.0240923</v>
      </c>
      <c r="P8" s="8">
        <v>31.8677</v>
      </c>
      <c r="Q8" s="9">
        <v>0.0311687</v>
      </c>
      <c r="R8" s="8">
        <v>31.3102</v>
      </c>
      <c r="S8" s="9">
        <v>0.0333265</v>
      </c>
      <c r="T8" s="8">
        <v>30.229</v>
      </c>
      <c r="U8" s="9">
        <v>0.0272542</v>
      </c>
      <c r="V8" s="8">
        <v>25.32</v>
      </c>
      <c r="W8" s="9">
        <v>0.0294149</v>
      </c>
      <c r="X8" s="2">
        <v>21.41</v>
      </c>
      <c r="Y8" s="9">
        <v>0.0294149</v>
      </c>
    </row>
    <row r="9" spans="1:25" ht="12.75">
      <c r="A9">
        <v>110</v>
      </c>
      <c r="B9" s="8">
        <v>34.3633</v>
      </c>
      <c r="C9" s="9">
        <v>0.02477</v>
      </c>
      <c r="D9" s="8">
        <v>33.359</v>
      </c>
      <c r="E9" s="9">
        <v>0.0282755</v>
      </c>
      <c r="F9" s="8">
        <v>37.9581</v>
      </c>
      <c r="G9" s="9">
        <v>0.0272804</v>
      </c>
      <c r="H9" s="8">
        <v>26.075</v>
      </c>
      <c r="I9" s="9">
        <v>0.0227256</v>
      </c>
      <c r="J9" s="8">
        <v>30.9399</v>
      </c>
      <c r="K9" s="9">
        <v>0.024756</v>
      </c>
      <c r="L9" s="8">
        <v>30.5587</v>
      </c>
      <c r="M9" s="9">
        <v>0.0284239</v>
      </c>
      <c r="N9" s="8">
        <v>26.9716</v>
      </c>
      <c r="O9" s="9">
        <v>0.0239181</v>
      </c>
      <c r="P9" s="8">
        <v>31.283</v>
      </c>
      <c r="Q9" s="9">
        <v>0.0288926</v>
      </c>
      <c r="R9" s="8">
        <v>31.2695</v>
      </c>
      <c r="S9" s="9">
        <v>0.0343787</v>
      </c>
      <c r="T9" s="8">
        <v>30.0331</v>
      </c>
      <c r="U9" s="9">
        <v>0.0266816</v>
      </c>
      <c r="V9" s="8">
        <v>24.925</v>
      </c>
      <c r="W9" s="9">
        <v>0.029079</v>
      </c>
      <c r="X9" s="2">
        <v>21.39</v>
      </c>
      <c r="Y9" s="9">
        <v>0.029079</v>
      </c>
    </row>
    <row r="10" spans="1:25" ht="12.75">
      <c r="A10">
        <v>130</v>
      </c>
      <c r="B10" s="8">
        <v>33.9076</v>
      </c>
      <c r="C10" s="9">
        <v>0.0239426</v>
      </c>
      <c r="D10" s="8">
        <v>32.6969</v>
      </c>
      <c r="E10" s="9">
        <v>0.0269368</v>
      </c>
      <c r="F10" s="8">
        <v>37.3214</v>
      </c>
      <c r="G10" s="9">
        <v>0.0269386</v>
      </c>
      <c r="H10" s="8">
        <v>25.6826</v>
      </c>
      <c r="I10" s="9">
        <v>0.0218338</v>
      </c>
      <c r="J10" s="8">
        <v>30.406</v>
      </c>
      <c r="K10" s="9">
        <v>0.0239883</v>
      </c>
      <c r="L10" s="8">
        <v>30.0289</v>
      </c>
      <c r="M10" s="9">
        <v>0.0276298</v>
      </c>
      <c r="N10" s="8">
        <v>26.5829</v>
      </c>
      <c r="O10" s="9">
        <v>0.0232535</v>
      </c>
      <c r="P10" s="8">
        <v>30.9823</v>
      </c>
      <c r="Q10" s="9">
        <v>0.0291908</v>
      </c>
      <c r="R10" s="8">
        <v>31.2218</v>
      </c>
      <c r="S10" s="9">
        <v>0.0318037</v>
      </c>
      <c r="T10" s="8">
        <v>29.9805</v>
      </c>
      <c r="U10" s="9">
        <v>0.0255941</v>
      </c>
      <c r="V10" s="8">
        <v>24.8763</v>
      </c>
      <c r="W10" s="9">
        <v>0.028088</v>
      </c>
      <c r="X10" s="2">
        <v>21.34</v>
      </c>
      <c r="Y10" s="9">
        <v>0.028088</v>
      </c>
    </row>
    <row r="11" spans="1:25" ht="12.75">
      <c r="A11">
        <v>150</v>
      </c>
      <c r="B11" s="8">
        <v>33.4168</v>
      </c>
      <c r="C11" s="9">
        <v>0.0231273</v>
      </c>
      <c r="D11" s="8">
        <v>32.0768</v>
      </c>
      <c r="E11" s="9">
        <v>0.0252971</v>
      </c>
      <c r="F11" s="8">
        <v>36.6138</v>
      </c>
      <c r="G11" s="9">
        <v>0.024988</v>
      </c>
      <c r="H11" s="8">
        <v>25.2778</v>
      </c>
      <c r="I11" s="9">
        <v>0.0206898</v>
      </c>
      <c r="J11" s="8">
        <v>30.0017</v>
      </c>
      <c r="K11" s="9">
        <v>0.0230221</v>
      </c>
      <c r="L11" s="8">
        <v>29.8255</v>
      </c>
      <c r="M11" s="9">
        <v>0.0257426</v>
      </c>
      <c r="N11" s="8">
        <v>26.2859</v>
      </c>
      <c r="O11" s="9">
        <v>0.0219848</v>
      </c>
      <c r="P11" s="8">
        <v>30.7717</v>
      </c>
      <c r="Q11" s="9">
        <v>0.0280484</v>
      </c>
      <c r="R11" s="8">
        <v>30.8696</v>
      </c>
      <c r="S11" s="9">
        <v>0.0307841</v>
      </c>
      <c r="T11" s="8">
        <v>29.828</v>
      </c>
      <c r="U11" s="9">
        <v>0.0252754</v>
      </c>
      <c r="V11" s="8">
        <v>24.7713</v>
      </c>
      <c r="W11" s="9">
        <v>0.027084</v>
      </c>
      <c r="X11" s="2">
        <v>21.29</v>
      </c>
      <c r="Y11" s="9">
        <v>0.027084</v>
      </c>
    </row>
    <row r="12" spans="1:25" ht="12.75">
      <c r="A12">
        <v>170</v>
      </c>
      <c r="B12" s="8">
        <v>33.5243</v>
      </c>
      <c r="C12" s="9">
        <v>0.02313</v>
      </c>
      <c r="D12" s="8">
        <v>31.6151</v>
      </c>
      <c r="E12" s="9">
        <v>0.0247831</v>
      </c>
      <c r="F12" s="8">
        <v>36.2013</v>
      </c>
      <c r="G12" s="9">
        <v>0.0245889</v>
      </c>
      <c r="H12" s="8">
        <v>25.0334</v>
      </c>
      <c r="I12" s="9">
        <v>0.0200667</v>
      </c>
      <c r="J12" s="8">
        <v>29.475</v>
      </c>
      <c r="K12" s="9">
        <v>0.0217644</v>
      </c>
      <c r="L12" s="8">
        <v>29.5367</v>
      </c>
      <c r="M12" s="9">
        <v>0.0255095</v>
      </c>
      <c r="N12" s="8">
        <v>26.0157</v>
      </c>
      <c r="O12" s="9">
        <v>0.021134</v>
      </c>
      <c r="P12" s="8">
        <v>30.4617</v>
      </c>
      <c r="Q12" s="9">
        <v>0.027208</v>
      </c>
      <c r="R12" s="8">
        <v>30.7592</v>
      </c>
      <c r="S12" s="9">
        <v>0.0305416</v>
      </c>
      <c r="T12" s="8">
        <v>29.719</v>
      </c>
      <c r="U12" s="9">
        <v>0.0247935</v>
      </c>
      <c r="V12" s="8">
        <v>24.667</v>
      </c>
      <c r="W12" s="9">
        <v>0.0272727</v>
      </c>
      <c r="X12" s="2">
        <v>21.44</v>
      </c>
      <c r="Y12" s="9">
        <v>0.0272727</v>
      </c>
    </row>
    <row r="13" spans="1:25" ht="12.75">
      <c r="A13" t="s">
        <v>8</v>
      </c>
      <c r="B13" s="10">
        <v>33.3987</v>
      </c>
      <c r="C13" s="11">
        <v>0.022575</v>
      </c>
      <c r="D13" s="10">
        <v>31.3976</v>
      </c>
      <c r="E13" s="11">
        <v>0.0237709</v>
      </c>
      <c r="F13" s="10">
        <v>36.3547</v>
      </c>
      <c r="G13" s="11">
        <v>0.0239537</v>
      </c>
      <c r="H13" s="10">
        <v>24.7892</v>
      </c>
      <c r="I13" s="11">
        <v>0.0193432</v>
      </c>
      <c r="J13" s="10">
        <v>29.2917</v>
      </c>
      <c r="K13" s="11">
        <v>0.0215464</v>
      </c>
      <c r="L13" s="10">
        <v>29.5347</v>
      </c>
      <c r="M13" s="11">
        <v>0.0250044</v>
      </c>
      <c r="N13" s="10">
        <v>26.0221</v>
      </c>
      <c r="O13" s="11">
        <v>0.0204661</v>
      </c>
      <c r="P13" s="10">
        <v>30.5698</v>
      </c>
      <c r="Q13" s="11">
        <v>0.0263762</v>
      </c>
      <c r="R13" s="10">
        <v>30.8817</v>
      </c>
      <c r="S13" s="11">
        <v>0.0297079</v>
      </c>
      <c r="T13" s="10">
        <v>29.8718</v>
      </c>
      <c r="U13" s="11">
        <v>0.0242921</v>
      </c>
      <c r="V13" s="10">
        <v>24.8099</v>
      </c>
      <c r="W13" s="11">
        <v>0.0256009</v>
      </c>
      <c r="X13" s="4">
        <v>21.59</v>
      </c>
      <c r="Y13" s="11">
        <v>0.0256009</v>
      </c>
    </row>
    <row r="14" spans="1:25" ht="12.75">
      <c r="A14" t="s">
        <v>4</v>
      </c>
      <c r="B14" s="12">
        <f>AVERAGEA(B4:B13)</f>
        <v>35.43456</v>
      </c>
      <c r="C14" s="12">
        <f aca="true" t="shared" si="0" ref="C14:X14">AVERAGEA(C4:C13)</f>
        <v>0.02625296</v>
      </c>
      <c r="D14" s="12">
        <f t="shared" si="0"/>
        <v>34.550760000000004</v>
      </c>
      <c r="E14" s="12">
        <f t="shared" si="0"/>
        <v>0.030498360000000002</v>
      </c>
      <c r="F14" s="12">
        <f t="shared" si="0"/>
        <v>38.675830000000005</v>
      </c>
      <c r="G14" s="12">
        <f t="shared" si="0"/>
        <v>0.029291450000000007</v>
      </c>
      <c r="H14" s="12">
        <f t="shared" si="0"/>
        <v>26.7971</v>
      </c>
      <c r="I14" s="12">
        <f t="shared" si="0"/>
        <v>0.02391675</v>
      </c>
      <c r="J14" s="12">
        <f t="shared" si="0"/>
        <v>31.881880000000002</v>
      </c>
      <c r="K14" s="12">
        <f t="shared" si="0"/>
        <v>0.026235879999999996</v>
      </c>
      <c r="L14" s="12">
        <f t="shared" si="0"/>
        <v>31.367729999999995</v>
      </c>
      <c r="M14" s="12">
        <f t="shared" si="0"/>
        <v>0.029918860000000002</v>
      </c>
      <c r="N14" s="12">
        <f t="shared" si="0"/>
        <v>27.58808</v>
      </c>
      <c r="O14" s="12">
        <f t="shared" si="0"/>
        <v>0.024660880000000003</v>
      </c>
      <c r="P14" s="12">
        <f t="shared" si="0"/>
        <v>31.92338</v>
      </c>
      <c r="Q14" s="12">
        <f t="shared" si="0"/>
        <v>0.030793769999999998</v>
      </c>
      <c r="R14" s="12">
        <f t="shared" si="0"/>
        <v>31.505290000000002</v>
      </c>
      <c r="S14" s="12">
        <f t="shared" si="0"/>
        <v>0.03285352</v>
      </c>
      <c r="T14" s="12">
        <f t="shared" si="0"/>
        <v>30.567420000000006</v>
      </c>
      <c r="U14" s="12">
        <f t="shared" si="0"/>
        <v>0.02720983</v>
      </c>
      <c r="V14" s="12">
        <f t="shared" si="0"/>
        <v>25.358179999999997</v>
      </c>
      <c r="W14" s="12">
        <f t="shared" si="0"/>
        <v>0.029327289999999995</v>
      </c>
      <c r="X14" s="12">
        <f t="shared" si="0"/>
        <v>21.526999999999997</v>
      </c>
      <c r="Y14" s="12"/>
    </row>
    <row r="15" spans="1:24" ht="12.75">
      <c r="A15" t="s">
        <v>10</v>
      </c>
      <c r="B15">
        <f>STDEV(B4:B13)</f>
        <v>2.130056380683177</v>
      </c>
      <c r="D15">
        <f aca="true" t="shared" si="1" ref="C15:Y15">STDEV(D4:D13)</f>
        <v>2.8399943103229224</v>
      </c>
      <c r="F15">
        <f t="shared" si="1"/>
        <v>2.2789769464242644</v>
      </c>
      <c r="H15">
        <f t="shared" si="1"/>
        <v>1.7477693669360177</v>
      </c>
      <c r="J15">
        <f t="shared" si="1"/>
        <v>2.3000159447756263</v>
      </c>
      <c r="L15">
        <f t="shared" si="1"/>
        <v>1.8595235955302303</v>
      </c>
      <c r="N15">
        <f t="shared" si="1"/>
        <v>1.4729346050203402</v>
      </c>
      <c r="P15">
        <f t="shared" si="1"/>
        <v>1.3649969904727013</v>
      </c>
      <c r="R15">
        <f t="shared" si="1"/>
        <v>0.7600551594747406</v>
      </c>
      <c r="T15">
        <f t="shared" si="1"/>
        <v>0.9144129298199344</v>
      </c>
      <c r="V15">
        <f t="shared" si="1"/>
        <v>0.6901599006349924</v>
      </c>
      <c r="X15">
        <f t="shared" si="1"/>
        <v>0.1958485809668067</v>
      </c>
    </row>
    <row r="16" spans="1:24" ht="12.75">
      <c r="A16" t="s">
        <v>11</v>
      </c>
      <c r="B16">
        <f>B15/B14</f>
        <v>0.060112398197781414</v>
      </c>
      <c r="D16">
        <f aca="true" t="shared" si="2" ref="C16:Y16">D15/D14</f>
        <v>0.08219773777256772</v>
      </c>
      <c r="F16">
        <f t="shared" si="2"/>
        <v>0.058925094727747644</v>
      </c>
      <c r="H16">
        <f t="shared" si="2"/>
        <v>0.06522233252613222</v>
      </c>
      <c r="J16">
        <f t="shared" si="2"/>
        <v>0.07214179166271331</v>
      </c>
      <c r="L16">
        <f t="shared" si="2"/>
        <v>0.05928142060423979</v>
      </c>
      <c r="N16">
        <f t="shared" si="2"/>
        <v>0.053390254233724864</v>
      </c>
      <c r="P16">
        <f t="shared" si="2"/>
        <v>0.04275853592171948</v>
      </c>
      <c r="R16">
        <f t="shared" si="2"/>
        <v>0.024124683806266835</v>
      </c>
      <c r="T16">
        <f t="shared" si="2"/>
        <v>0.029914625762329113</v>
      </c>
      <c r="V16">
        <f t="shared" si="2"/>
        <v>0.02721646035460717</v>
      </c>
      <c r="X16">
        <f t="shared" si="2"/>
        <v>0.009097811165829271</v>
      </c>
    </row>
    <row r="18" ht="12.75">
      <c r="A18" t="s">
        <v>5</v>
      </c>
    </row>
    <row r="19" ht="12.75">
      <c r="A19" t="s">
        <v>7</v>
      </c>
    </row>
    <row r="20" ht="12.75">
      <c r="A20" t="s">
        <v>6</v>
      </c>
    </row>
  </sheetData>
  <mergeCells count="12"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2010-03-10T15:57:49Z</dcterms:created>
  <dcterms:modified xsi:type="dcterms:W3CDTF">2010-03-12T13:11:32Z</dcterms:modified>
  <cp:category/>
  <cp:version/>
  <cp:contentType/>
  <cp:contentStatus/>
</cp:coreProperties>
</file>